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drawings/drawing2.xml" ContentType="application/vnd.openxmlformats-officedocument.drawing+xml"/>
  <Override PartName="/xl/ctrlProps/ctrlProp5.xml" ContentType="application/vnd.ms-excel.controlproperties+xml"/>
  <Override PartName="/xl/drawings/drawing3.xml" ContentType="application/vnd.openxmlformats-officedocument.drawing+xml"/>
  <Override PartName="/xl/ctrlProps/ctrlProp6.xml" ContentType="application/vnd.ms-excel.controlproperties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trlProps/ctrlProp7.xml" ContentType="application/vnd.ms-excel.controlproperties+xml"/>
  <Override PartName="/xl/comments1.xml" ContentType="application/vnd.openxmlformats-officedocument.spreadsheetml.comments+xml"/>
  <Override PartName="/xl/drawings/drawing5.xml" ContentType="application/vnd.openxmlformats-officedocument.drawing+xml"/>
  <Override PartName="/xl/ctrlProps/ctrlProp8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 defaultThemeVersion="124226"/>
  <bookViews>
    <workbookView xWindow="240" yWindow="105" windowWidth="14805" windowHeight="8010"/>
  </bookViews>
  <sheets>
    <sheet name="Welcome" sheetId="1" r:id="rId1"/>
    <sheet name="Home_room_details" sheetId="2" r:id="rId2"/>
    <sheet name="Home_room_totals" sheetId="3" r:id="rId3"/>
    <sheet name="Fundraising" sheetId="4" r:id="rId4"/>
    <sheet name="Certificate_template" sheetId="5" r:id="rId5"/>
  </sheets>
  <definedNames>
    <definedName name="Details">Home_room_details!$A$2:$C$19</definedName>
    <definedName name="Fundraising_Amount">Fundraising!$E$2:$E$31</definedName>
    <definedName name="Fundraising_Homeroom">Fundraising!$B$2:$B$19</definedName>
  </definedNames>
  <calcPr calcId="145621"/>
</workbook>
</file>

<file path=xl/calcChain.xml><?xml version="1.0" encoding="utf-8"?>
<calcChain xmlns="http://schemas.openxmlformats.org/spreadsheetml/2006/main">
  <c r="C19" i="3" l="1"/>
  <c r="H8" i="5"/>
  <c r="L8" i="5"/>
  <c r="D3" i="3" l="1"/>
  <c r="D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" i="3"/>
  <c r="E3" i="3" l="1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" i="3"/>
  <c r="C3" i="3"/>
  <c r="C4" i="3"/>
  <c r="C5" i="3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2" i="3"/>
  <c r="B3" i="3"/>
  <c r="B4" i="3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" i="3"/>
  <c r="H5" i="3" l="1"/>
  <c r="H4" i="3"/>
  <c r="H3" i="3"/>
  <c r="H2" i="3"/>
</calcChain>
</file>

<file path=xl/comments1.xml><?xml version="1.0" encoding="utf-8"?>
<comments xmlns="http://schemas.openxmlformats.org/spreadsheetml/2006/main">
  <authors>
    <author>Author</author>
  </authors>
  <commentList>
    <comment ref="B1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WUT</t>
        </r>
      </text>
    </comment>
  </commentList>
</comments>
</file>

<file path=xl/sharedStrings.xml><?xml version="1.0" encoding="utf-8"?>
<sst xmlns="http://schemas.openxmlformats.org/spreadsheetml/2006/main" count="125" uniqueCount="85">
  <si>
    <t>Homeroom</t>
  </si>
  <si>
    <t>Teacher</t>
  </si>
  <si>
    <t>Charity</t>
  </si>
  <si>
    <t>7A</t>
  </si>
  <si>
    <t>7B</t>
  </si>
  <si>
    <t>7C</t>
  </si>
  <si>
    <t>8A</t>
  </si>
  <si>
    <t>8B</t>
  </si>
  <si>
    <t>8C</t>
  </si>
  <si>
    <t>9A</t>
  </si>
  <si>
    <t>9B</t>
  </si>
  <si>
    <t>9C</t>
  </si>
  <si>
    <t>10A</t>
  </si>
  <si>
    <t>10B</t>
  </si>
  <si>
    <t>10C</t>
  </si>
  <si>
    <t>11A</t>
  </si>
  <si>
    <t>11B</t>
  </si>
  <si>
    <t>11C</t>
  </si>
  <si>
    <t>12A</t>
  </si>
  <si>
    <t>12B</t>
  </si>
  <si>
    <t>12C</t>
  </si>
  <si>
    <t>Smith</t>
  </si>
  <si>
    <t>Johnson</t>
  </si>
  <si>
    <t>Williams</t>
  </si>
  <si>
    <t>Jones</t>
  </si>
  <si>
    <t>Brown</t>
  </si>
  <si>
    <t>Davis</t>
  </si>
  <si>
    <t>Miller</t>
  </si>
  <si>
    <t>Wilson</t>
  </si>
  <si>
    <t>Moore</t>
  </si>
  <si>
    <t>Taylor</t>
  </si>
  <si>
    <t>Anderson</t>
  </si>
  <si>
    <t>Thomas</t>
  </si>
  <si>
    <t>Jackson</t>
  </si>
  <si>
    <t>White</t>
  </si>
  <si>
    <t>Martin</t>
  </si>
  <si>
    <t>Thompson</t>
  </si>
  <si>
    <t>Garcia</t>
  </si>
  <si>
    <t>Salvation Army</t>
  </si>
  <si>
    <t>RSPCA</t>
  </si>
  <si>
    <t>World Vision</t>
  </si>
  <si>
    <t>Anglicare</t>
  </si>
  <si>
    <t>CARE</t>
  </si>
  <si>
    <t>Can Teen</t>
  </si>
  <si>
    <t>Unicef</t>
  </si>
  <si>
    <t>Make a wish</t>
  </si>
  <si>
    <t>Starlight</t>
  </si>
  <si>
    <t>OXFAM</t>
  </si>
  <si>
    <t>Sids</t>
  </si>
  <si>
    <t>Camp Quality</t>
  </si>
  <si>
    <t>Caritas</t>
  </si>
  <si>
    <t>Smith Family</t>
  </si>
  <si>
    <t>St Vincent de Paul</t>
  </si>
  <si>
    <t>Ronald McDonald House</t>
  </si>
  <si>
    <t>Red Cross</t>
  </si>
  <si>
    <t>St Johns Ambulance</t>
  </si>
  <si>
    <t>Item</t>
  </si>
  <si>
    <t>Event</t>
  </si>
  <si>
    <t>Date</t>
  </si>
  <si>
    <t>Amount</t>
  </si>
  <si>
    <t>Certificate</t>
  </si>
  <si>
    <t>Cake Stall</t>
  </si>
  <si>
    <t>Sausage Sizzle</t>
  </si>
  <si>
    <t>Disco</t>
  </si>
  <si>
    <t>Chocolate Drive</t>
  </si>
  <si>
    <t>Badge Making</t>
  </si>
  <si>
    <t>Social</t>
  </si>
  <si>
    <t>Number of Certificate</t>
  </si>
  <si>
    <t>GOLD</t>
  </si>
  <si>
    <t>SILVER</t>
  </si>
  <si>
    <t>BRONZE</t>
  </si>
  <si>
    <t>NONE</t>
  </si>
  <si>
    <t>Ponint</t>
  </si>
  <si>
    <t>Pleasant</t>
  </si>
  <si>
    <t>High</t>
  </si>
  <si>
    <t>School</t>
  </si>
  <si>
    <t>Congratulation!</t>
  </si>
  <si>
    <t>,</t>
  </si>
  <si>
    <t>In this year you have on raising</t>
  </si>
  <si>
    <t>dollars for the particular Charity,</t>
  </si>
  <si>
    <t>Community Services Project 2009</t>
  </si>
  <si>
    <t>.</t>
  </si>
  <si>
    <t>Well done on this tremendous effort!</t>
  </si>
  <si>
    <t>Signed by the Principla:</t>
  </si>
  <si>
    <t>Welcome Page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</si>
</sst>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20"/>
      <color theme="3"/>
      <name val="Calibri"/>
      <family val="2"/>
      <scheme val="minor"/>
    </font>
    <font>
      <b/>
      <sz val="11"/>
      <color rgb="FF3F3F76"/>
      <name val="Calibri"/>
      <family val="2"/>
      <scheme val="minor"/>
    </font>
    <font>
      <b/>
      <sz val="2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FFCC"/>
      </patternFill>
    </fill>
  </fills>
  <borders count="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/>
      <top/>
      <bottom/>
      <diagonal/>
    </border>
    <border>
      <left/>
      <right style="thin">
        <color rgb="FF3F3F3F"/>
      </right>
      <top/>
      <bottom/>
      <diagonal/>
    </border>
  </borders>
  <cellStyleXfs count="6">
    <xf numFmtId="0" fontId="0" fillId="0" borderId="0"/>
    <xf numFmtId="0" fontId="5" fillId="0" borderId="1" applyNumberFormat="0" applyFill="0" applyAlignment="0" applyProtection="0"/>
    <xf numFmtId="0" fontId="6" fillId="3" borderId="2" applyNumberFormat="0" applyAlignment="0" applyProtection="0"/>
    <xf numFmtId="0" fontId="7" fillId="4" borderId="3" applyNumberFormat="0" applyAlignment="0" applyProtection="0"/>
    <xf numFmtId="0" fontId="8" fillId="4" borderId="2" applyNumberFormat="0" applyAlignment="0" applyProtection="0"/>
    <xf numFmtId="0" fontId="4" fillId="5" borderId="4" applyNumberFormat="0" applyFont="0" applyAlignment="0" applyProtection="0"/>
  </cellStyleXfs>
  <cellXfs count="2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14" fontId="0" fillId="0" borderId="0" xfId="0" applyNumberFormat="1" applyAlignment="1">
      <alignment horizontal="center"/>
    </xf>
    <xf numFmtId="0" fontId="5" fillId="2" borderId="1" xfId="1" applyFill="1" applyAlignment="1">
      <alignment horizontal="center" vertical="center"/>
    </xf>
    <xf numFmtId="0" fontId="9" fillId="2" borderId="1" xfId="1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10" fillId="3" borderId="2" xfId="2" applyFont="1" applyAlignment="1">
      <alignment horizontal="center" vertical="center"/>
    </xf>
    <xf numFmtId="0" fontId="8" fillId="4" borderId="2" xfId="4" applyFont="1" applyAlignment="1">
      <alignment horizontal="center" vertical="center"/>
    </xf>
    <xf numFmtId="0" fontId="7" fillId="4" borderId="3" xfId="3" applyFont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5" borderId="4" xfId="5" applyFont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</cellXfs>
  <cellStyles count="6">
    <cellStyle name="Calculation" xfId="4" builtinId="22"/>
    <cellStyle name="Heading 1" xfId="1" builtinId="16"/>
    <cellStyle name="Input" xfId="2" builtinId="20"/>
    <cellStyle name="Normal" xfId="0" builtinId="0"/>
    <cellStyle name="Note" xfId="5" builtinId="10"/>
    <cellStyle name="Output" xfId="3" builtinId="2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Amount of each Charity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Home_room_totals!$C$2:$C$19</c:f>
              <c:strCache>
                <c:ptCount val="18"/>
                <c:pt idx="0">
                  <c:v>Salvation Army</c:v>
                </c:pt>
                <c:pt idx="1">
                  <c:v>RSPCA</c:v>
                </c:pt>
                <c:pt idx="2">
                  <c:v>Red Cross</c:v>
                </c:pt>
                <c:pt idx="3">
                  <c:v>World Vision</c:v>
                </c:pt>
                <c:pt idx="4">
                  <c:v>Anglicare</c:v>
                </c:pt>
                <c:pt idx="5">
                  <c:v>CARE</c:v>
                </c:pt>
                <c:pt idx="6">
                  <c:v>Can Teen</c:v>
                </c:pt>
                <c:pt idx="7">
                  <c:v>Unicef</c:v>
                </c:pt>
                <c:pt idx="8">
                  <c:v>Make a wish</c:v>
                </c:pt>
                <c:pt idx="9">
                  <c:v>Starlight</c:v>
                </c:pt>
                <c:pt idx="10">
                  <c:v>OXFAM</c:v>
                </c:pt>
                <c:pt idx="11">
                  <c:v>Sids</c:v>
                </c:pt>
                <c:pt idx="12">
                  <c:v>Camp Quality</c:v>
                </c:pt>
                <c:pt idx="13">
                  <c:v>Caritas</c:v>
                </c:pt>
                <c:pt idx="14">
                  <c:v>Smith Family</c:v>
                </c:pt>
                <c:pt idx="15">
                  <c:v>St Vincent de Paul</c:v>
                </c:pt>
                <c:pt idx="16">
                  <c:v>Ronald McDonald House</c:v>
                </c:pt>
                <c:pt idx="17">
                  <c:v>St Johns Ambulance</c:v>
                </c:pt>
              </c:strCache>
            </c:strRef>
          </c:cat>
          <c:val>
            <c:numRef>
              <c:f>Home_room_totals!$D$2:$D$19</c:f>
              <c:numCache>
                <c:formatCode>General</c:formatCode>
                <c:ptCount val="18"/>
                <c:pt idx="0">
                  <c:v>2278.5</c:v>
                </c:pt>
                <c:pt idx="1">
                  <c:v>53.95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300</c:v>
                </c:pt>
                <c:pt idx="8">
                  <c:v>0</c:v>
                </c:pt>
                <c:pt idx="9">
                  <c:v>112.45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600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137033984"/>
        <c:axId val="137142272"/>
      </c:barChart>
      <c:catAx>
        <c:axId val="137033984"/>
        <c:scaling>
          <c:orientation val="minMax"/>
        </c:scaling>
        <c:delete val="0"/>
        <c:axPos val="b"/>
        <c:majorTickMark val="none"/>
        <c:minorTickMark val="none"/>
        <c:tickLblPos val="nextTo"/>
        <c:crossAx val="137142272"/>
        <c:crosses val="autoZero"/>
        <c:auto val="1"/>
        <c:lblAlgn val="ctr"/>
        <c:lblOffset val="100"/>
        <c:noMultiLvlLbl val="0"/>
      </c:catAx>
      <c:valAx>
        <c:axId val="13714227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137033984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ctrlProps/ctrlProp4.xml><?xml version="1.0" encoding="utf-8"?>
<formControlPr xmlns="http://schemas.microsoft.com/office/spreadsheetml/2009/9/main" objectType="Button" lockText="1"/>
</file>

<file path=xl/ctrlProps/ctrlProp5.xml><?xml version="1.0" encoding="utf-8"?>
<formControlPr xmlns="http://schemas.microsoft.com/office/spreadsheetml/2009/9/main" objectType="Button" lockText="1"/>
</file>

<file path=xl/ctrlProps/ctrlProp6.xml><?xml version="1.0" encoding="utf-8"?>
<formControlPr xmlns="http://schemas.microsoft.com/office/spreadsheetml/2009/9/main" objectType="Button" lockText="1"/>
</file>

<file path=xl/ctrlProps/ctrlProp7.xml><?xml version="1.0" encoding="utf-8"?>
<formControlPr xmlns="http://schemas.microsoft.com/office/spreadsheetml/2009/9/main" objectType="Button" lockText="1"/>
</file>

<file path=xl/ctrlProps/ctrlProp8.xml><?xml version="1.0" encoding="utf-8"?>
<formControlPr xmlns="http://schemas.microsoft.com/office/spreadsheetml/2009/9/main" objectType="Button" lockText="1"/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57150</xdr:colOff>
          <xdr:row>7</xdr:row>
          <xdr:rowOff>95250</xdr:rowOff>
        </xdr:from>
        <xdr:to>
          <xdr:col>4</xdr:col>
          <xdr:colOff>476250</xdr:colOff>
          <xdr:row>9</xdr:row>
          <xdr:rowOff>76200</xdr:rowOff>
        </xdr:to>
        <xdr:sp macro="" textlink="">
          <xdr:nvSpPr>
            <xdr:cNvPr id="6145" name="Button 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en-AU" sz="1100" b="0" i="0" u="none" strike="noStrike" baseline="0">
                  <a:solidFill>
                    <a:srgbClr val="000000"/>
                  </a:solidFill>
                  <a:latin typeface="Calibri"/>
                </a:rPr>
                <a:t>Home room details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419100</xdr:colOff>
          <xdr:row>7</xdr:row>
          <xdr:rowOff>95251</xdr:rowOff>
        </xdr:from>
        <xdr:to>
          <xdr:col>7</xdr:col>
          <xdr:colOff>533400</xdr:colOff>
          <xdr:row>9</xdr:row>
          <xdr:rowOff>76201</xdr:rowOff>
        </xdr:to>
        <xdr:sp macro="" textlink="">
          <xdr:nvSpPr>
            <xdr:cNvPr id="6146" name="Button 2" hidden="1">
              <a:extLst>
                <a:ext uri="{63B3BB69-23CF-44E3-9099-C40C66FF867C}">
                  <a14:compatExt spid="_x0000_s61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en-AU" sz="1100" b="0" i="0" u="none" strike="noStrike" baseline="0">
                  <a:solidFill>
                    <a:srgbClr val="000000"/>
                  </a:solidFill>
                  <a:latin typeface="Calibri"/>
                </a:rPr>
                <a:t>Home room totals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600075</xdr:colOff>
          <xdr:row>7</xdr:row>
          <xdr:rowOff>76200</xdr:rowOff>
        </xdr:from>
        <xdr:to>
          <xdr:col>10</xdr:col>
          <xdr:colOff>600075</xdr:colOff>
          <xdr:row>9</xdr:row>
          <xdr:rowOff>66675</xdr:rowOff>
        </xdr:to>
        <xdr:sp macro="" textlink="">
          <xdr:nvSpPr>
            <xdr:cNvPr id="6147" name="Button 3" hidden="1">
              <a:extLst>
                <a:ext uri="{63B3BB69-23CF-44E3-9099-C40C66FF867C}">
                  <a14:compatExt spid="_x0000_s61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en-AU" sz="1100" b="0" i="0" u="none" strike="noStrike" baseline="0">
                  <a:solidFill>
                    <a:srgbClr val="000000"/>
                  </a:solidFill>
                  <a:latin typeface="Calibri"/>
                </a:rPr>
                <a:t>Fundraising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466725</xdr:colOff>
          <xdr:row>7</xdr:row>
          <xdr:rowOff>76200</xdr:rowOff>
        </xdr:from>
        <xdr:to>
          <xdr:col>13</xdr:col>
          <xdr:colOff>495300</xdr:colOff>
          <xdr:row>9</xdr:row>
          <xdr:rowOff>38100</xdr:rowOff>
        </xdr:to>
        <xdr:sp macro="" textlink="">
          <xdr:nvSpPr>
            <xdr:cNvPr id="6148" name="Button 4" hidden="1">
              <a:extLst>
                <a:ext uri="{63B3BB69-23CF-44E3-9099-C40C66FF867C}">
                  <a14:compatExt spid="_x0000_s61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en-AU" sz="1100" b="0" i="0" u="none" strike="noStrike" baseline="0">
                  <a:solidFill>
                    <a:srgbClr val="000000"/>
                  </a:solidFill>
                  <a:latin typeface="Calibri"/>
                </a:rPr>
                <a:t>Certificate Template</a:t>
              </a:r>
            </a:p>
          </xdr:txBody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457200</xdr:colOff>
          <xdr:row>16</xdr:row>
          <xdr:rowOff>76200</xdr:rowOff>
        </xdr:from>
        <xdr:to>
          <xdr:col>9</xdr:col>
          <xdr:colOff>361950</xdr:colOff>
          <xdr:row>18</xdr:row>
          <xdr:rowOff>161925</xdr:rowOff>
        </xdr:to>
        <xdr:sp macro="" textlink="">
          <xdr:nvSpPr>
            <xdr:cNvPr id="7169" name="Button 1" hidden="1">
              <a:extLst>
                <a:ext uri="{63B3BB69-23CF-44E3-9099-C40C66FF867C}">
                  <a14:compatExt spid="_x0000_s71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en-AU" sz="1100" b="0" i="0" u="none" strike="noStrike" baseline="0">
                  <a:solidFill>
                    <a:srgbClr val="000000"/>
                  </a:solidFill>
                  <a:latin typeface="Calibri"/>
                </a:rPr>
                <a:t>Back to Home Page</a:t>
              </a:r>
            </a:p>
          </xdr:txBody>
        </xdr:sp>
        <xdr:clientData fPrintsWithSheet="0"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447675</xdr:colOff>
      <xdr:row>6</xdr:row>
      <xdr:rowOff>0</xdr:rowOff>
    </xdr:from>
    <xdr:to>
      <xdr:col>11</xdr:col>
      <xdr:colOff>200025</xdr:colOff>
      <xdr:row>20</xdr:row>
      <xdr:rowOff>76200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209550</xdr:colOff>
          <xdr:row>22</xdr:row>
          <xdr:rowOff>57150</xdr:rowOff>
        </xdr:from>
        <xdr:to>
          <xdr:col>11</xdr:col>
          <xdr:colOff>114300</xdr:colOff>
          <xdr:row>24</xdr:row>
          <xdr:rowOff>142875</xdr:rowOff>
        </xdr:to>
        <xdr:sp macro="" textlink="">
          <xdr:nvSpPr>
            <xdr:cNvPr id="1026" name="Button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en-AU" sz="1100" b="0" i="0" u="none" strike="noStrike" baseline="0">
                  <a:solidFill>
                    <a:srgbClr val="000000"/>
                  </a:solidFill>
                  <a:latin typeface="Calibri"/>
                </a:rPr>
                <a:t>Back to Home Page</a:t>
              </a:r>
            </a:p>
          </xdr:txBody>
        </xdr:sp>
        <xdr:clientData fPrintsWithSheet="0"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581025</xdr:colOff>
          <xdr:row>16</xdr:row>
          <xdr:rowOff>76200</xdr:rowOff>
        </xdr:from>
        <xdr:to>
          <xdr:col>11</xdr:col>
          <xdr:colOff>485775</xdr:colOff>
          <xdr:row>18</xdr:row>
          <xdr:rowOff>161925</xdr:rowOff>
        </xdr:to>
        <xdr:sp macro="" textlink="">
          <xdr:nvSpPr>
            <xdr:cNvPr id="4100" name="Button 4" hidden="1">
              <a:extLst>
                <a:ext uri="{63B3BB69-23CF-44E3-9099-C40C66FF867C}">
                  <a14:compatExt spid="_x0000_s41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en-AU" sz="1100" b="0" i="0" u="none" strike="noStrike" baseline="0">
                  <a:solidFill>
                    <a:srgbClr val="000000"/>
                  </a:solidFill>
                  <a:latin typeface="Calibri"/>
                </a:rPr>
                <a:t>Back to Home Page</a:t>
              </a:r>
            </a:p>
          </xdr:txBody>
        </xdr:sp>
        <xdr:clientData fPrintsWithSheet="0"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161925</xdr:colOff>
          <xdr:row>20</xdr:row>
          <xdr:rowOff>180975</xdr:rowOff>
        </xdr:from>
        <xdr:to>
          <xdr:col>10</xdr:col>
          <xdr:colOff>476250</xdr:colOff>
          <xdr:row>23</xdr:row>
          <xdr:rowOff>76200</xdr:rowOff>
        </xdr:to>
        <xdr:sp macro="" textlink="">
          <xdr:nvSpPr>
            <xdr:cNvPr id="5122" name="Button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en-AU" sz="1100" b="0" i="0" u="none" strike="noStrike" baseline="0">
                  <a:solidFill>
                    <a:srgbClr val="000000"/>
                  </a:solidFill>
                  <a:latin typeface="Calibri"/>
                </a:rPr>
                <a:t>Back to Home Page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trlProp" Target="../ctrlProps/ctrlProp5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trlProp" Target="../ctrlProps/ctrlProp6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7.xml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4.xml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8.xml"/><Relationship Id="rId2" Type="http://schemas.openxmlformats.org/officeDocument/2006/relationships/vmlDrawing" Target="../drawings/vmlDrawing5.vml"/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H2:K4"/>
  <sheetViews>
    <sheetView tabSelected="1" workbookViewId="0">
      <selection activeCell="O9" sqref="O9"/>
    </sheetView>
  </sheetViews>
  <sheetFormatPr defaultRowHeight="15" x14ac:dyDescent="0.25"/>
  <cols>
    <col min="11" max="11" width="15.42578125" customWidth="1"/>
  </cols>
  <sheetData>
    <row r="2" spans="8:11" x14ac:dyDescent="0.25">
      <c r="H2" s="19" t="s">
        <v>84</v>
      </c>
      <c r="I2" s="19"/>
      <c r="J2" s="19"/>
      <c r="K2" s="19"/>
    </row>
    <row r="3" spans="8:11" x14ac:dyDescent="0.25">
      <c r="H3" s="19"/>
      <c r="I3" s="19"/>
      <c r="J3" s="19"/>
      <c r="K3" s="19"/>
    </row>
    <row r="4" spans="8:11" x14ac:dyDescent="0.25">
      <c r="H4" s="19"/>
      <c r="I4" s="19"/>
      <c r="J4" s="19"/>
      <c r="K4" s="19"/>
    </row>
  </sheetData>
  <mergeCells count="1">
    <mergeCell ref="H2:K4"/>
  </mergeCells>
  <pageMargins left="0.7" right="0.7" top="0.75" bottom="0.75" header="0.3" footer="0.3"/>
  <pageSetup paperSize="9" orientation="portrait" horizontalDpi="1200" verticalDpi="12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4" name="Button 1">
              <controlPr defaultSize="0" print="0" autoFill="0" autoPict="0" macro="[0]!homeroom_details">
                <anchor moveWithCells="1" sizeWithCells="1">
                  <from>
                    <xdr:col>2</xdr:col>
                    <xdr:colOff>57150</xdr:colOff>
                    <xdr:row>7</xdr:row>
                    <xdr:rowOff>95250</xdr:rowOff>
                  </from>
                  <to>
                    <xdr:col>4</xdr:col>
                    <xdr:colOff>476250</xdr:colOff>
                    <xdr:row>9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6" r:id="rId5" name="Button 2">
              <controlPr defaultSize="0" print="0" autoFill="0" autoPict="0" macro="[0]!homeroom_totals">
                <anchor moveWithCells="1" sizeWithCells="1">
                  <from>
                    <xdr:col>5</xdr:col>
                    <xdr:colOff>419100</xdr:colOff>
                    <xdr:row>7</xdr:row>
                    <xdr:rowOff>95250</xdr:rowOff>
                  </from>
                  <to>
                    <xdr:col>7</xdr:col>
                    <xdr:colOff>533400</xdr:colOff>
                    <xdr:row>9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7" r:id="rId6" name="Button 3">
              <controlPr defaultSize="0" print="0" autoFill="0" autoPict="0" macro="[0]!fundraising">
                <anchor moveWithCells="1" sizeWithCells="1">
                  <from>
                    <xdr:col>8</xdr:col>
                    <xdr:colOff>600075</xdr:colOff>
                    <xdr:row>7</xdr:row>
                    <xdr:rowOff>76200</xdr:rowOff>
                  </from>
                  <to>
                    <xdr:col>10</xdr:col>
                    <xdr:colOff>600075</xdr:colOff>
                    <xdr:row>9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8" r:id="rId7" name="Button 4">
              <controlPr defaultSize="0" print="0" autoFill="0" autoPict="0" macro="[0]!Certificate_template">
                <anchor moveWithCells="1" sizeWithCells="1">
                  <from>
                    <xdr:col>11</xdr:col>
                    <xdr:colOff>466725</xdr:colOff>
                    <xdr:row>7</xdr:row>
                    <xdr:rowOff>76200</xdr:rowOff>
                  </from>
                  <to>
                    <xdr:col>13</xdr:col>
                    <xdr:colOff>495300</xdr:colOff>
                    <xdr:row>9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C19"/>
  <sheetViews>
    <sheetView workbookViewId="0">
      <selection activeCell="I21" sqref="I21"/>
    </sheetView>
  </sheetViews>
  <sheetFormatPr defaultRowHeight="15" x14ac:dyDescent="0.25"/>
  <cols>
    <col min="1" max="2" width="11.5703125" customWidth="1"/>
    <col min="3" max="3" width="22.85546875" bestFit="1" customWidth="1"/>
  </cols>
  <sheetData>
    <row r="1" spans="1:3" x14ac:dyDescent="0.25">
      <c r="A1" s="1" t="s">
        <v>0</v>
      </c>
      <c r="B1" s="1" t="s">
        <v>1</v>
      </c>
      <c r="C1" s="1" t="s">
        <v>2</v>
      </c>
    </row>
    <row r="2" spans="1:3" x14ac:dyDescent="0.25">
      <c r="A2" t="s">
        <v>3</v>
      </c>
      <c r="B2" t="s">
        <v>21</v>
      </c>
      <c r="C2" t="s">
        <v>38</v>
      </c>
    </row>
    <row r="3" spans="1:3" x14ac:dyDescent="0.25">
      <c r="A3" t="s">
        <v>4</v>
      </c>
      <c r="B3" t="s">
        <v>22</v>
      </c>
      <c r="C3" t="s">
        <v>39</v>
      </c>
    </row>
    <row r="4" spans="1:3" x14ac:dyDescent="0.25">
      <c r="A4" t="s">
        <v>5</v>
      </c>
      <c r="B4" t="s">
        <v>23</v>
      </c>
      <c r="C4" t="s">
        <v>54</v>
      </c>
    </row>
    <row r="5" spans="1:3" x14ac:dyDescent="0.25">
      <c r="A5" t="s">
        <v>6</v>
      </c>
      <c r="B5" t="s">
        <v>24</v>
      </c>
      <c r="C5" t="s">
        <v>40</v>
      </c>
    </row>
    <row r="6" spans="1:3" x14ac:dyDescent="0.25">
      <c r="A6" t="s">
        <v>7</v>
      </c>
      <c r="B6" t="s">
        <v>25</v>
      </c>
      <c r="C6" t="s">
        <v>41</v>
      </c>
    </row>
    <row r="7" spans="1:3" x14ac:dyDescent="0.25">
      <c r="A7" t="s">
        <v>8</v>
      </c>
      <c r="B7" t="s">
        <v>26</v>
      </c>
      <c r="C7" t="s">
        <v>42</v>
      </c>
    </row>
    <row r="8" spans="1:3" x14ac:dyDescent="0.25">
      <c r="A8" t="s">
        <v>9</v>
      </c>
      <c r="B8" t="s">
        <v>27</v>
      </c>
      <c r="C8" t="s">
        <v>43</v>
      </c>
    </row>
    <row r="9" spans="1:3" x14ac:dyDescent="0.25">
      <c r="A9" t="s">
        <v>10</v>
      </c>
      <c r="B9" t="s">
        <v>28</v>
      </c>
      <c r="C9" t="s">
        <v>44</v>
      </c>
    </row>
    <row r="10" spans="1:3" x14ac:dyDescent="0.25">
      <c r="A10" t="s">
        <v>11</v>
      </c>
      <c r="B10" t="s">
        <v>29</v>
      </c>
      <c r="C10" t="s">
        <v>45</v>
      </c>
    </row>
    <row r="11" spans="1:3" x14ac:dyDescent="0.25">
      <c r="A11" t="s">
        <v>12</v>
      </c>
      <c r="B11" t="s">
        <v>30</v>
      </c>
      <c r="C11" t="s">
        <v>46</v>
      </c>
    </row>
    <row r="12" spans="1:3" x14ac:dyDescent="0.25">
      <c r="A12" t="s">
        <v>13</v>
      </c>
      <c r="B12" t="s">
        <v>31</v>
      </c>
      <c r="C12" t="s">
        <v>47</v>
      </c>
    </row>
    <row r="13" spans="1:3" x14ac:dyDescent="0.25">
      <c r="A13" t="s">
        <v>14</v>
      </c>
      <c r="B13" t="s">
        <v>32</v>
      </c>
      <c r="C13" t="s">
        <v>48</v>
      </c>
    </row>
    <row r="14" spans="1:3" x14ac:dyDescent="0.25">
      <c r="A14" t="s">
        <v>15</v>
      </c>
      <c r="B14" t="s">
        <v>33</v>
      </c>
      <c r="C14" t="s">
        <v>49</v>
      </c>
    </row>
    <row r="15" spans="1:3" x14ac:dyDescent="0.25">
      <c r="A15" t="s">
        <v>16</v>
      </c>
      <c r="B15" t="s">
        <v>34</v>
      </c>
      <c r="C15" t="s">
        <v>50</v>
      </c>
    </row>
    <row r="16" spans="1:3" x14ac:dyDescent="0.25">
      <c r="A16" t="s">
        <v>17</v>
      </c>
      <c r="B16" t="s">
        <v>34</v>
      </c>
      <c r="C16" t="s">
        <v>51</v>
      </c>
    </row>
    <row r="17" spans="1:3" x14ac:dyDescent="0.25">
      <c r="A17" t="s">
        <v>18</v>
      </c>
      <c r="B17" t="s">
        <v>35</v>
      </c>
      <c r="C17" t="s">
        <v>52</v>
      </c>
    </row>
    <row r="18" spans="1:3" x14ac:dyDescent="0.25">
      <c r="A18" t="s">
        <v>19</v>
      </c>
      <c r="B18" t="s">
        <v>36</v>
      </c>
      <c r="C18" t="s">
        <v>53</v>
      </c>
    </row>
    <row r="19" spans="1:3" x14ac:dyDescent="0.25">
      <c r="A19" t="s">
        <v>20</v>
      </c>
      <c r="B19" t="s">
        <v>37</v>
      </c>
      <c r="C19" t="s">
        <v>55</v>
      </c>
    </row>
  </sheetData>
  <pageMargins left="0.7" right="0.7" top="0.75" bottom="0.75" header="0.3" footer="0.3"/>
  <pageSetup paperSize="9" orientation="portrait" horizontalDpi="1200" verticalDpi="12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4" name="Button 1">
              <controlPr defaultSize="0" print="0" autoFill="0" autoPict="0" macro="[0]!Homepage">
                <anchor moveWithCells="1" sizeWithCells="1">
                  <from>
                    <xdr:col>7</xdr:col>
                    <xdr:colOff>457200</xdr:colOff>
                    <xdr:row>16</xdr:row>
                    <xdr:rowOff>76200</xdr:rowOff>
                  </from>
                  <to>
                    <xdr:col>9</xdr:col>
                    <xdr:colOff>361950</xdr:colOff>
                    <xdr:row>18</xdr:row>
                    <xdr:rowOff>161925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A1:H19"/>
  <sheetViews>
    <sheetView workbookViewId="0">
      <selection activeCell="M24" sqref="M24"/>
    </sheetView>
  </sheetViews>
  <sheetFormatPr defaultRowHeight="15" x14ac:dyDescent="0.25"/>
  <cols>
    <col min="1" max="1" width="12.140625" customWidth="1"/>
    <col min="2" max="2" width="11.5703125" customWidth="1"/>
    <col min="3" max="3" width="26.85546875" customWidth="1"/>
    <col min="4" max="4" width="9.140625" style="5"/>
    <col min="5" max="5" width="10.28515625" style="5" bestFit="1" customWidth="1"/>
    <col min="8" max="8" width="26.5703125" style="3" customWidth="1"/>
  </cols>
  <sheetData>
    <row r="1" spans="1:8" x14ac:dyDescent="0.25">
      <c r="A1" s="1" t="s">
        <v>0</v>
      </c>
      <c r="B1" s="1" t="s">
        <v>1</v>
      </c>
      <c r="C1" s="1" t="s">
        <v>2</v>
      </c>
      <c r="D1" s="4" t="s">
        <v>59</v>
      </c>
      <c r="E1" s="4" t="s">
        <v>60</v>
      </c>
      <c r="H1" s="2" t="s">
        <v>67</v>
      </c>
    </row>
    <row r="2" spans="1:8" x14ac:dyDescent="0.25">
      <c r="A2" t="s">
        <v>3</v>
      </c>
      <c r="B2" t="str">
        <f t="shared" ref="B2:B19" si="0">VLOOKUP(A2,Details,2,0)</f>
        <v>Smith</v>
      </c>
      <c r="C2" t="str">
        <f t="shared" ref="C2:C19" si="1">VLOOKUP(A2,Details,3,0)</f>
        <v>Salvation Army</v>
      </c>
      <c r="D2" s="5">
        <f t="shared" ref="D2:D19" si="2">SUMIF(Fundraising_Homeroom,A2,Fundraising_Amount)</f>
        <v>2278.5</v>
      </c>
      <c r="E2" s="5" t="str">
        <f>IF(D2&gt;=2000,"GOLD",IF(D2&gt;=1000,"SILVER",IF(D2&gt;=50,"BRONZE","")))</f>
        <v>GOLD</v>
      </c>
      <c r="G2" t="s">
        <v>68</v>
      </c>
      <c r="H2" s="3">
        <f>COUNTIF(E2:E19,G2)</f>
        <v>1</v>
      </c>
    </row>
    <row r="3" spans="1:8" x14ac:dyDescent="0.25">
      <c r="A3" t="s">
        <v>4</v>
      </c>
      <c r="B3" t="str">
        <f t="shared" si="0"/>
        <v>Johnson</v>
      </c>
      <c r="C3" t="str">
        <f t="shared" si="1"/>
        <v>RSPCA</v>
      </c>
      <c r="D3" s="5">
        <f t="shared" si="2"/>
        <v>53.95</v>
      </c>
      <c r="E3" s="5" t="str">
        <f t="shared" ref="E3:E19" si="3">IF(D3&gt;=2000,"GOLD",IF(D3&gt;=1000,"SILVER",IF(D3&gt;=50,"BRONZE","")))</f>
        <v>BRONZE</v>
      </c>
      <c r="G3" t="s">
        <v>69</v>
      </c>
      <c r="H3" s="3">
        <f t="shared" ref="H3:H4" si="4">COUNTIF(E3:E20,G3)</f>
        <v>0</v>
      </c>
    </row>
    <row r="4" spans="1:8" x14ac:dyDescent="0.25">
      <c r="A4" t="s">
        <v>5</v>
      </c>
      <c r="B4" t="str">
        <f t="shared" si="0"/>
        <v>Williams</v>
      </c>
      <c r="C4" t="str">
        <f t="shared" si="1"/>
        <v>Red Cross</v>
      </c>
      <c r="D4" s="5">
        <f t="shared" si="2"/>
        <v>0</v>
      </c>
      <c r="E4" s="5" t="str">
        <f t="shared" si="3"/>
        <v/>
      </c>
      <c r="G4" t="s">
        <v>70</v>
      </c>
      <c r="H4" s="3">
        <f t="shared" si="4"/>
        <v>3</v>
      </c>
    </row>
    <row r="5" spans="1:8" x14ac:dyDescent="0.25">
      <c r="A5" t="s">
        <v>6</v>
      </c>
      <c r="B5" t="str">
        <f t="shared" si="0"/>
        <v>Jones</v>
      </c>
      <c r="C5" t="str">
        <f t="shared" si="1"/>
        <v>World Vision</v>
      </c>
      <c r="D5" s="5">
        <f t="shared" si="2"/>
        <v>0</v>
      </c>
      <c r="E5" s="5" t="str">
        <f t="shared" si="3"/>
        <v/>
      </c>
      <c r="G5" t="s">
        <v>71</v>
      </c>
      <c r="H5" s="3">
        <f>COUNTIF(E2:E19,"")</f>
        <v>13</v>
      </c>
    </row>
    <row r="6" spans="1:8" x14ac:dyDescent="0.25">
      <c r="A6" t="s">
        <v>7</v>
      </c>
      <c r="B6" t="str">
        <f t="shared" si="0"/>
        <v>Brown</v>
      </c>
      <c r="C6" t="str">
        <f t="shared" si="1"/>
        <v>Anglicare</v>
      </c>
      <c r="D6" s="5">
        <f t="shared" si="2"/>
        <v>0</v>
      </c>
      <c r="E6" s="5" t="str">
        <f t="shared" si="3"/>
        <v/>
      </c>
    </row>
    <row r="7" spans="1:8" x14ac:dyDescent="0.25">
      <c r="A7" t="s">
        <v>8</v>
      </c>
      <c r="B7" t="str">
        <f t="shared" si="0"/>
        <v>Davis</v>
      </c>
      <c r="C7" t="str">
        <f t="shared" si="1"/>
        <v>CARE</v>
      </c>
      <c r="D7" s="5">
        <f t="shared" si="2"/>
        <v>0</v>
      </c>
      <c r="E7" s="5" t="str">
        <f t="shared" si="3"/>
        <v/>
      </c>
    </row>
    <row r="8" spans="1:8" x14ac:dyDescent="0.25">
      <c r="A8" t="s">
        <v>9</v>
      </c>
      <c r="B8" t="str">
        <f t="shared" si="0"/>
        <v>Miller</v>
      </c>
      <c r="C8" t="str">
        <f t="shared" si="1"/>
        <v>Can Teen</v>
      </c>
      <c r="D8" s="5">
        <f t="shared" si="2"/>
        <v>0</v>
      </c>
      <c r="E8" s="5" t="str">
        <f t="shared" si="3"/>
        <v/>
      </c>
    </row>
    <row r="9" spans="1:8" x14ac:dyDescent="0.25">
      <c r="A9" t="s">
        <v>10</v>
      </c>
      <c r="B9" t="str">
        <f t="shared" si="0"/>
        <v>Wilson</v>
      </c>
      <c r="C9" t="str">
        <f t="shared" si="1"/>
        <v>Unicef</v>
      </c>
      <c r="D9" s="5">
        <f t="shared" si="2"/>
        <v>300</v>
      </c>
      <c r="E9" s="5" t="str">
        <f t="shared" si="3"/>
        <v>BRONZE</v>
      </c>
    </row>
    <row r="10" spans="1:8" x14ac:dyDescent="0.25">
      <c r="A10" t="s">
        <v>11</v>
      </c>
      <c r="B10" t="str">
        <f t="shared" si="0"/>
        <v>Moore</v>
      </c>
      <c r="C10" t="str">
        <f t="shared" si="1"/>
        <v>Make a wish</v>
      </c>
      <c r="D10" s="5">
        <f t="shared" si="2"/>
        <v>0</v>
      </c>
      <c r="E10" s="5" t="str">
        <f t="shared" si="3"/>
        <v/>
      </c>
    </row>
    <row r="11" spans="1:8" x14ac:dyDescent="0.25">
      <c r="A11" t="s">
        <v>12</v>
      </c>
      <c r="B11" t="str">
        <f t="shared" si="0"/>
        <v>Taylor</v>
      </c>
      <c r="C11" t="str">
        <f t="shared" si="1"/>
        <v>Starlight</v>
      </c>
      <c r="D11" s="5">
        <f t="shared" si="2"/>
        <v>112.45</v>
      </c>
      <c r="E11" s="5" t="str">
        <f t="shared" si="3"/>
        <v>BRONZE</v>
      </c>
    </row>
    <row r="12" spans="1:8" x14ac:dyDescent="0.25">
      <c r="A12" t="s">
        <v>13</v>
      </c>
      <c r="B12" t="str">
        <f t="shared" si="0"/>
        <v>Anderson</v>
      </c>
      <c r="C12" t="str">
        <f t="shared" si="1"/>
        <v>OXFAM</v>
      </c>
      <c r="D12" s="5">
        <f t="shared" si="2"/>
        <v>0</v>
      </c>
      <c r="E12" s="5" t="str">
        <f t="shared" si="3"/>
        <v/>
      </c>
    </row>
    <row r="13" spans="1:8" x14ac:dyDescent="0.25">
      <c r="A13" t="s">
        <v>14</v>
      </c>
      <c r="B13" t="str">
        <f t="shared" si="0"/>
        <v>Thomas</v>
      </c>
      <c r="C13" t="str">
        <f t="shared" si="1"/>
        <v>Sids</v>
      </c>
      <c r="D13" s="5">
        <f t="shared" si="2"/>
        <v>0</v>
      </c>
      <c r="E13" s="5" t="str">
        <f t="shared" si="3"/>
        <v/>
      </c>
    </row>
    <row r="14" spans="1:8" x14ac:dyDescent="0.25">
      <c r="A14" t="s">
        <v>15</v>
      </c>
      <c r="B14" t="str">
        <f t="shared" si="0"/>
        <v>Jackson</v>
      </c>
      <c r="C14" t="str">
        <f t="shared" si="1"/>
        <v>Camp Quality</v>
      </c>
      <c r="D14" s="5">
        <f t="shared" si="2"/>
        <v>0</v>
      </c>
      <c r="E14" s="5" t="str">
        <f t="shared" si="3"/>
        <v/>
      </c>
    </row>
    <row r="15" spans="1:8" x14ac:dyDescent="0.25">
      <c r="A15" t="s">
        <v>16</v>
      </c>
      <c r="B15" t="str">
        <f t="shared" si="0"/>
        <v>White</v>
      </c>
      <c r="C15" t="str">
        <f t="shared" si="1"/>
        <v>Caritas</v>
      </c>
      <c r="D15" s="5">
        <f t="shared" si="2"/>
        <v>0</v>
      </c>
      <c r="E15" s="5" t="str">
        <f t="shared" si="3"/>
        <v/>
      </c>
    </row>
    <row r="16" spans="1:8" x14ac:dyDescent="0.25">
      <c r="A16" t="s">
        <v>17</v>
      </c>
      <c r="B16" t="str">
        <f t="shared" si="0"/>
        <v>White</v>
      </c>
      <c r="C16" t="str">
        <f t="shared" si="1"/>
        <v>Smith Family</v>
      </c>
      <c r="D16" s="5">
        <f t="shared" si="2"/>
        <v>0</v>
      </c>
      <c r="E16" s="5" t="str">
        <f t="shared" si="3"/>
        <v/>
      </c>
    </row>
    <row r="17" spans="1:5" x14ac:dyDescent="0.25">
      <c r="A17" t="s">
        <v>18</v>
      </c>
      <c r="B17" t="str">
        <f t="shared" si="0"/>
        <v>Martin</v>
      </c>
      <c r="C17" t="str">
        <f t="shared" si="1"/>
        <v>St Vincent de Paul</v>
      </c>
      <c r="D17" s="5">
        <f t="shared" si="2"/>
        <v>600</v>
      </c>
      <c r="E17" s="5" t="str">
        <f t="shared" si="3"/>
        <v>BRONZE</v>
      </c>
    </row>
    <row r="18" spans="1:5" x14ac:dyDescent="0.25">
      <c r="A18" t="s">
        <v>19</v>
      </c>
      <c r="B18" t="str">
        <f t="shared" si="0"/>
        <v>Thompson</v>
      </c>
      <c r="C18" t="str">
        <f t="shared" si="1"/>
        <v>Ronald McDonald House</v>
      </c>
      <c r="D18" s="5">
        <f t="shared" si="2"/>
        <v>0</v>
      </c>
      <c r="E18" s="5" t="str">
        <f t="shared" si="3"/>
        <v/>
      </c>
    </row>
    <row r="19" spans="1:5" x14ac:dyDescent="0.25">
      <c r="A19" t="s">
        <v>20</v>
      </c>
      <c r="B19" t="str">
        <f t="shared" si="0"/>
        <v>Garcia</v>
      </c>
      <c r="C19" t="str">
        <f>VLOOKUP(A19,Details,3,0)</f>
        <v>St Johns Ambulance</v>
      </c>
      <c r="D19" s="5">
        <f t="shared" si="2"/>
        <v>0</v>
      </c>
      <c r="E19" s="5" t="str">
        <f t="shared" si="3"/>
        <v/>
      </c>
    </row>
  </sheetData>
  <conditionalFormatting sqref="A2:E19">
    <cfRule type="colorScale" priority="1">
      <colorScale>
        <cfvo type="min"/>
        <cfvo type="max"/>
        <color rgb="FF00B050"/>
        <color rgb="FFFFEF9C"/>
      </colorScale>
    </cfRule>
  </conditionalFormatting>
  <pageMargins left="0.7" right="0.7" top="0.75" bottom="0.75" header="0.3" footer="0.3"/>
  <pageSetup paperSize="9" orientation="portrait" horizontalDpi="1200" verticalDpi="12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Button 2">
              <controlPr defaultSize="0" print="0" autoFill="0" autoPict="0" macro="[0]!Homepage">
                <anchor moveWithCells="1" sizeWithCells="1">
                  <from>
                    <xdr:col>9</xdr:col>
                    <xdr:colOff>209550</xdr:colOff>
                    <xdr:row>22</xdr:row>
                    <xdr:rowOff>57150</xdr:rowOff>
                  </from>
                  <to>
                    <xdr:col>11</xdr:col>
                    <xdr:colOff>114300</xdr:colOff>
                    <xdr:row>24</xdr:row>
                    <xdr:rowOff>142875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Home_room_details!$A$2:$A$19</xm:f>
          </x14:formula1>
          <xm:sqref>A2:A20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/>
  <dimension ref="A1:F31"/>
  <sheetViews>
    <sheetView workbookViewId="0">
      <selection activeCell="I20" sqref="I20"/>
    </sheetView>
  </sheetViews>
  <sheetFormatPr defaultRowHeight="15" x14ac:dyDescent="0.25"/>
  <cols>
    <col min="1" max="1" width="9.85546875" style="3" customWidth="1"/>
    <col min="2" max="2" width="10.85546875" style="3" customWidth="1"/>
    <col min="3" max="3" width="19.140625" style="3" customWidth="1"/>
    <col min="4" max="4" width="13.42578125" style="3" customWidth="1"/>
    <col min="5" max="5" width="9.140625" style="3"/>
  </cols>
  <sheetData>
    <row r="1" spans="1:6" x14ac:dyDescent="0.25">
      <c r="A1" s="2" t="s">
        <v>56</v>
      </c>
      <c r="B1" s="2" t="s">
        <v>0</v>
      </c>
      <c r="C1" s="2" t="s">
        <v>57</v>
      </c>
      <c r="D1" s="2" t="s">
        <v>58</v>
      </c>
      <c r="E1" s="2" t="s">
        <v>59</v>
      </c>
      <c r="F1" s="1"/>
    </row>
    <row r="2" spans="1:6" x14ac:dyDescent="0.25">
      <c r="A2" s="3">
        <v>1</v>
      </c>
      <c r="B2" s="3" t="s">
        <v>12</v>
      </c>
      <c r="C2" s="3" t="s">
        <v>61</v>
      </c>
      <c r="D2" s="6">
        <v>39604</v>
      </c>
      <c r="E2" s="3">
        <v>112.45</v>
      </c>
    </row>
    <row r="3" spans="1:6" x14ac:dyDescent="0.25">
      <c r="A3" s="3">
        <v>2</v>
      </c>
      <c r="B3" s="3" t="s">
        <v>3</v>
      </c>
      <c r="C3" s="3" t="s">
        <v>62</v>
      </c>
      <c r="D3" s="6">
        <v>39605</v>
      </c>
      <c r="E3" s="3">
        <v>587.5</v>
      </c>
    </row>
    <row r="4" spans="1:6" x14ac:dyDescent="0.25">
      <c r="A4" s="3">
        <v>3</v>
      </c>
      <c r="B4" s="3" t="s">
        <v>4</v>
      </c>
      <c r="C4" s="3" t="s">
        <v>62</v>
      </c>
      <c r="D4" s="6">
        <v>39605</v>
      </c>
      <c r="E4" s="3">
        <v>53.95</v>
      </c>
    </row>
    <row r="5" spans="1:6" x14ac:dyDescent="0.25">
      <c r="A5" s="3">
        <v>4</v>
      </c>
      <c r="B5" s="3" t="s">
        <v>3</v>
      </c>
      <c r="C5" s="3" t="s">
        <v>61</v>
      </c>
      <c r="D5" s="6">
        <v>39611</v>
      </c>
      <c r="E5" s="3">
        <v>110.25</v>
      </c>
    </row>
    <row r="6" spans="1:6" x14ac:dyDescent="0.25">
      <c r="A6" s="3">
        <v>5</v>
      </c>
      <c r="B6" s="3" t="s">
        <v>3</v>
      </c>
      <c r="C6" s="3" t="s">
        <v>63</v>
      </c>
      <c r="D6" s="6">
        <v>39613</v>
      </c>
      <c r="E6" s="3">
        <v>650</v>
      </c>
    </row>
    <row r="7" spans="1:6" x14ac:dyDescent="0.25">
      <c r="A7" s="3">
        <v>6</v>
      </c>
      <c r="B7" s="3" t="s">
        <v>3</v>
      </c>
      <c r="C7" s="3" t="s">
        <v>64</v>
      </c>
      <c r="D7" s="6">
        <v>39614</v>
      </c>
      <c r="E7" s="3">
        <v>430</v>
      </c>
    </row>
    <row r="8" spans="1:6" x14ac:dyDescent="0.25">
      <c r="A8" s="3">
        <v>7</v>
      </c>
      <c r="B8" s="3" t="s">
        <v>3</v>
      </c>
      <c r="C8" s="3" t="s">
        <v>65</v>
      </c>
      <c r="D8" s="6">
        <v>39619</v>
      </c>
      <c r="E8" s="3">
        <v>350.75</v>
      </c>
    </row>
    <row r="9" spans="1:6" x14ac:dyDescent="0.25">
      <c r="A9" s="3">
        <v>8</v>
      </c>
      <c r="B9" s="3" t="s">
        <v>3</v>
      </c>
      <c r="C9" s="3" t="s">
        <v>61</v>
      </c>
      <c r="D9" s="6">
        <v>39621</v>
      </c>
      <c r="E9" s="3">
        <v>150</v>
      </c>
    </row>
    <row r="10" spans="1:6" x14ac:dyDescent="0.25">
      <c r="A10" s="3">
        <v>9</v>
      </c>
      <c r="B10" s="3" t="s">
        <v>10</v>
      </c>
      <c r="C10" s="3" t="s">
        <v>63</v>
      </c>
      <c r="D10" s="6">
        <v>39630</v>
      </c>
      <c r="E10" s="3">
        <v>300</v>
      </c>
    </row>
    <row r="11" spans="1:6" x14ac:dyDescent="0.25">
      <c r="A11" s="3">
        <v>10</v>
      </c>
      <c r="B11" s="3" t="s">
        <v>18</v>
      </c>
      <c r="C11" s="3" t="s">
        <v>66</v>
      </c>
      <c r="D11" s="6">
        <v>39634</v>
      </c>
      <c r="E11" s="3">
        <v>600</v>
      </c>
    </row>
    <row r="12" spans="1:6" x14ac:dyDescent="0.25">
      <c r="A12" s="3">
        <v>11</v>
      </c>
    </row>
    <row r="13" spans="1:6" x14ac:dyDescent="0.25">
      <c r="A13" s="3">
        <v>12</v>
      </c>
    </row>
    <row r="14" spans="1:6" x14ac:dyDescent="0.25">
      <c r="A14" s="3">
        <v>13</v>
      </c>
    </row>
    <row r="15" spans="1:6" x14ac:dyDescent="0.25">
      <c r="A15" s="3">
        <v>14</v>
      </c>
    </row>
    <row r="16" spans="1:6" x14ac:dyDescent="0.25">
      <c r="A16" s="3">
        <v>15</v>
      </c>
    </row>
    <row r="17" spans="1:1" x14ac:dyDescent="0.25">
      <c r="A17" s="3">
        <v>16</v>
      </c>
    </row>
    <row r="18" spans="1:1" x14ac:dyDescent="0.25">
      <c r="A18" s="3">
        <v>17</v>
      </c>
    </row>
    <row r="19" spans="1:1" x14ac:dyDescent="0.25">
      <c r="A19" s="3">
        <v>18</v>
      </c>
    </row>
    <row r="20" spans="1:1" x14ac:dyDescent="0.25">
      <c r="A20" s="3">
        <v>19</v>
      </c>
    </row>
    <row r="21" spans="1:1" x14ac:dyDescent="0.25">
      <c r="A21" s="3">
        <v>20</v>
      </c>
    </row>
    <row r="22" spans="1:1" x14ac:dyDescent="0.25">
      <c r="A22" s="3">
        <v>21</v>
      </c>
    </row>
    <row r="23" spans="1:1" x14ac:dyDescent="0.25">
      <c r="A23" s="3">
        <v>22</v>
      </c>
    </row>
    <row r="24" spans="1:1" x14ac:dyDescent="0.25">
      <c r="A24" s="3">
        <v>23</v>
      </c>
    </row>
    <row r="25" spans="1:1" x14ac:dyDescent="0.25">
      <c r="A25" s="3">
        <v>24</v>
      </c>
    </row>
    <row r="26" spans="1:1" x14ac:dyDescent="0.25">
      <c r="A26" s="3">
        <v>25</v>
      </c>
    </row>
    <row r="27" spans="1:1" x14ac:dyDescent="0.25">
      <c r="A27" s="3">
        <v>26</v>
      </c>
    </row>
    <row r="28" spans="1:1" x14ac:dyDescent="0.25">
      <c r="A28" s="3">
        <v>27</v>
      </c>
    </row>
    <row r="29" spans="1:1" x14ac:dyDescent="0.25">
      <c r="A29" s="3">
        <v>28</v>
      </c>
    </row>
    <row r="30" spans="1:1" x14ac:dyDescent="0.25">
      <c r="A30" s="3">
        <v>29</v>
      </c>
    </row>
    <row r="31" spans="1:1" x14ac:dyDescent="0.25">
      <c r="A31" s="3">
        <v>30</v>
      </c>
    </row>
  </sheetData>
  <dataValidations count="1">
    <dataValidation type="list" allowBlank="1" showInputMessage="1" showErrorMessage="1" promptTitle="HomeRoom" prompt=",7A,7B,7C,8A,8B,8C,9A,9B,9C,10A,10B,10C,11A,11B,11C,12A,12B,12C" sqref="B2:B31">
      <formula1>Fundraising_Homeroom</formula1>
    </dataValidation>
  </dataValidation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100" r:id="rId3" name="Button 4">
              <controlPr defaultSize="0" print="0" autoFill="0" autoPict="0" macro="[0]!Homepage">
                <anchor moveWithCells="1" sizeWithCells="1">
                  <from>
                    <xdr:col>9</xdr:col>
                    <xdr:colOff>581025</xdr:colOff>
                    <xdr:row>16</xdr:row>
                    <xdr:rowOff>76200</xdr:rowOff>
                  </from>
                  <to>
                    <xdr:col>11</xdr:col>
                    <xdr:colOff>485775</xdr:colOff>
                    <xdr:row>18</xdr:row>
                    <xdr:rowOff>161925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"/>
  <dimension ref="A1:R18"/>
  <sheetViews>
    <sheetView topLeftCell="A2" workbookViewId="0">
      <selection activeCell="L23" sqref="L23"/>
    </sheetView>
  </sheetViews>
  <sheetFormatPr defaultRowHeight="15" x14ac:dyDescent="0.25"/>
  <cols>
    <col min="1" max="1" width="15.42578125" style="9" customWidth="1"/>
    <col min="2" max="2" width="11.5703125" style="9" customWidth="1"/>
    <col min="3" max="3" width="6" style="9" customWidth="1"/>
    <col min="4" max="4" width="4.28515625" style="9" customWidth="1"/>
    <col min="5" max="5" width="11.42578125" style="9" customWidth="1"/>
    <col min="6" max="6" width="12" style="9" customWidth="1"/>
    <col min="7" max="7" width="11.140625" style="9" customWidth="1"/>
    <col min="8" max="8" width="15" style="9" customWidth="1"/>
    <col min="9" max="9" width="9.28515625" style="9" customWidth="1"/>
    <col min="10" max="10" width="12.140625" style="9" customWidth="1"/>
    <col min="11" max="11" width="9.42578125" style="9" customWidth="1"/>
    <col min="12" max="12" width="22.42578125" style="9" customWidth="1"/>
    <col min="13" max="13" width="7.7109375" style="9" customWidth="1"/>
    <col min="14" max="14" width="5.5703125" style="9" customWidth="1"/>
    <col min="15" max="16384" width="9.140625" style="9"/>
  </cols>
  <sheetData>
    <row r="1" spans="1:18" ht="11.25" customHeight="1" thickBot="1" x14ac:dyDescent="0.3">
      <c r="E1" s="7"/>
      <c r="F1" s="7"/>
      <c r="G1" s="7"/>
      <c r="H1" s="7"/>
      <c r="I1" s="7"/>
      <c r="J1" s="7"/>
      <c r="K1" s="7"/>
      <c r="L1" s="7"/>
    </row>
    <row r="2" spans="1:18" ht="33.75" customHeight="1" thickTop="1" thickBot="1" x14ac:dyDescent="0.3">
      <c r="E2" s="7"/>
      <c r="F2" s="7"/>
      <c r="G2" s="8" t="s">
        <v>72</v>
      </c>
      <c r="H2" s="8" t="s">
        <v>73</v>
      </c>
      <c r="I2" s="8" t="s">
        <v>74</v>
      </c>
      <c r="J2" s="8" t="s">
        <v>75</v>
      </c>
      <c r="K2" s="7"/>
      <c r="L2" s="7"/>
    </row>
    <row r="3" spans="1:18" ht="15.75" customHeight="1" thickTop="1" thickBot="1" x14ac:dyDescent="0.3">
      <c r="E3" s="7"/>
      <c r="F3" s="7"/>
      <c r="G3" s="7"/>
      <c r="H3" s="7"/>
      <c r="I3" s="7"/>
      <c r="J3" s="7"/>
      <c r="K3" s="7"/>
      <c r="L3" s="7"/>
    </row>
    <row r="4" spans="1:18" ht="15.75" thickTop="1" x14ac:dyDescent="0.25"/>
    <row r="5" spans="1:18" x14ac:dyDescent="0.25">
      <c r="L5" s="17" t="s">
        <v>80</v>
      </c>
      <c r="M5" s="17"/>
      <c r="N5" s="17"/>
      <c r="O5" s="17"/>
      <c r="P5" s="17"/>
    </row>
    <row r="7" spans="1:18" x14ac:dyDescent="0.25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O7"/>
      <c r="P7"/>
      <c r="Q7"/>
      <c r="R7"/>
    </row>
    <row r="8" spans="1:18" ht="20.25" customHeight="1" x14ac:dyDescent="0.25">
      <c r="A8" s="10" t="s">
        <v>76</v>
      </c>
      <c r="B8" s="10" t="s">
        <v>0</v>
      </c>
      <c r="C8" s="12" t="s">
        <v>18</v>
      </c>
      <c r="D8" s="10" t="s">
        <v>77</v>
      </c>
      <c r="E8" s="16" t="s">
        <v>78</v>
      </c>
      <c r="F8" s="16"/>
      <c r="G8" s="18"/>
      <c r="H8" s="13">
        <f>VLOOKUP(C8,Home_room_totals!A2:D19,4,0)</f>
        <v>600</v>
      </c>
      <c r="I8" s="15" t="s">
        <v>79</v>
      </c>
      <c r="J8" s="16"/>
      <c r="K8" s="16"/>
      <c r="L8" s="14" t="str">
        <f>VLOOKUP($C$8,Details,3,0)</f>
        <v>St Vincent de Paul</v>
      </c>
      <c r="M8" s="11" t="s">
        <v>81</v>
      </c>
    </row>
    <row r="9" spans="1:18" x14ac:dyDescent="0.25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</row>
    <row r="10" spans="1:18" x14ac:dyDescent="0.25">
      <c r="A10" s="16" t="s">
        <v>82</v>
      </c>
      <c r="B10" s="16"/>
      <c r="C10" s="16"/>
      <c r="D10" s="16"/>
    </row>
    <row r="18" spans="12:12" x14ac:dyDescent="0.25">
      <c r="L18" s="9" t="s">
        <v>83</v>
      </c>
    </row>
  </sheetData>
  <mergeCells count="4">
    <mergeCell ref="I8:K8"/>
    <mergeCell ref="L5:P5"/>
    <mergeCell ref="E8:G8"/>
    <mergeCell ref="A10:D10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2" r:id="rId3" name="Button 2">
              <controlPr defaultSize="0" print="0" autoFill="0" autoPict="0" macro="[0]!Homepage">
                <anchor moveWithCells="1" sizeWithCells="1">
                  <from>
                    <xdr:col>9</xdr:col>
                    <xdr:colOff>161925</xdr:colOff>
                    <xdr:row>20</xdr:row>
                    <xdr:rowOff>180975</xdr:rowOff>
                  </from>
                  <to>
                    <xdr:col>10</xdr:col>
                    <xdr:colOff>476250</xdr:colOff>
                    <xdr:row>23</xdr:row>
                    <xdr:rowOff>76200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Home_room_totals!$A$2:$A$19</xm:f>
          </x14:formula1>
          <xm:sqref>C8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Welcome</vt:lpstr>
      <vt:lpstr>Home_room_details</vt:lpstr>
      <vt:lpstr>Home_room_totals</vt:lpstr>
      <vt:lpstr>Fundraising</vt:lpstr>
      <vt:lpstr>Certificate_template</vt:lpstr>
      <vt:lpstr>Details</vt:lpstr>
      <vt:lpstr>Fundraising_Amount</vt:lpstr>
      <vt:lpstr>Fundraising_Homeroom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2015-06-23T05:07:24Z</dcterms:modified>
</cp:coreProperties>
</file>